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firstSheet="1" activeTab="1"/>
  </bookViews>
  <sheets>
    <sheet name="foxz" sheetId="3" state="veryHidden" r:id="rId1"/>
    <sheet name="Biểu số 02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F5" i="2" l="1"/>
  <c r="H5" i="2"/>
  <c r="I5" i="2"/>
  <c r="J5" i="2"/>
  <c r="K11" i="2" l="1"/>
  <c r="K5" i="2" s="1"/>
  <c r="E11" i="2"/>
  <c r="E5" i="2" s="1"/>
  <c r="G11" i="2" l="1"/>
  <c r="G5" i="2" s="1"/>
</calcChain>
</file>

<file path=xl/sharedStrings.xml><?xml version="1.0" encoding="utf-8"?>
<sst xmlns="http://schemas.openxmlformats.org/spreadsheetml/2006/main" count="39" uniqueCount="31">
  <si>
    <t>STT</t>
  </si>
  <si>
    <t>Địa điểm 
thực hiện 
dự án</t>
  </si>
  <si>
    <t>Diện tích 
theo quy 
hoạch 
(MBQH) 
(ha)</t>
  </si>
  <si>
    <t>Ghi chú</t>
  </si>
  <si>
    <t>Dự án chuyển tiếp</t>
  </si>
  <si>
    <t>I</t>
  </si>
  <si>
    <t>II</t>
  </si>
  <si>
    <t>Tổng cộng</t>
  </si>
  <si>
    <t>Biểu số 02</t>
  </si>
  <si>
    <t>a</t>
  </si>
  <si>
    <t>Tiền sử
 dụng đất
 dự kiến 
thu 
(triệu
 đồng)</t>
  </si>
  <si>
    <t>Dự kiến
chi phí bồi
 thường GPMB 
(triệu đồng)</t>
  </si>
  <si>
    <t>Dự kiến 
chi phí
 đầu tư 
hạ tầng 
kỹ thuật
 (triệu 
đồng)</t>
  </si>
  <si>
    <t>Diện tích đấu giá thu tiền sử dụng đất (ha)</t>
  </si>
  <si>
    <t>Diện tích đầu tư hạ tầng kỹ thuật (ha)</t>
  </si>
  <si>
    <t>Tổng diện tích
 đất đấu 
giá (ha)</t>
  </si>
  <si>
    <t>Tên dự án (MBQH)
 (số QĐ, ngày, tháng, năm  phê duyệt MBQH)</t>
  </si>
  <si>
    <t>Tiền sử dụng dự kiến đất dự kiến thu được sau khi trừ chi phí 
GPMB và Đầu 
tư hạ tầng 
kỹ thuật
 (triệu đồng)</t>
  </si>
  <si>
    <r>
      <t xml:space="preserve">Đánh giá sự phù hợp của Dự án đối với Quy hoạch sử dụng đất và các Quy hoạch có liên quan (nếu có); Kế hoạch sử dụng đất hàng năm được phê duyệt </t>
    </r>
    <r>
      <rPr>
        <i/>
        <sz val="10"/>
        <rFont val="Times New Roman"/>
        <family val="1"/>
      </rPr>
      <t>(ghi rõ số văn bản và ngày tháng năm được phê duyệt)</t>
    </r>
  </si>
  <si>
    <t>Dự án dự kiến đề xuất mới</t>
  </si>
  <si>
    <t>UBND XÃ THỌ LONG</t>
  </si>
  <si>
    <t>Hạ tầng kỹ thuật khu dân cư xã Thọ Lộc, huyện Thọ Xuân</t>
  </si>
  <si>
    <t>Khu dân cư Đồng Mả Cố Dưới thôn Phong Lạc, xã Nam Giang</t>
  </si>
  <si>
    <t>Khu dân cư ao lẻ Trung Thôn, Quyết định số 1478/QĐ-UBND ngày 07/5/2022</t>
  </si>
  <si>
    <t>Quyết định số 878. của UBND tỉnh về phê duyệt danh mục dự án đấu giá</t>
  </si>
  <si>
    <t>Thọ Long</t>
  </si>
  <si>
    <t>Phù hợp</t>
  </si>
  <si>
    <t>Hạ tầng tái định cư dự án nối 3 đường quốc lộ: 217, 45 và 47</t>
  </si>
  <si>
    <t>(Kèm theo Quyết định số 229/QĐ-UBND  ngày 22 tháng 5 năm 2025 của Chủ tịch UBND xã Thọ Long)</t>
  </si>
  <si>
    <t>Khu dân cư mới xã Thọ Lộc, huyện Thọ Xuân nay là xã Thọ Long (Quyết định 1218/QĐ-UBND ngày 19/11/2025)</t>
  </si>
  <si>
    <t xml:space="preserve"> DỰ KIẾN DANH MỤC DỰ ÁN ĐẤU GIÁ QUYỀN SỬ DỤNG ĐẤT NĂM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</si>
</sst>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\ _₫_-;\-* #,##0\ _₫_-;_-* &quot;-&quot;\ _₫_-;_-@_-"/>
    <numFmt numFmtId="165" formatCode="_-* #,##0.00\ _₫_-;\-* #,##0.00\ _₫_-;_-* &quot;-&quot;??\ _₫_-;_-@_-"/>
    <numFmt numFmtId="166" formatCode="_(* #,##0_);_(* \(#,##0\);_(* &quot;-&quot;??_);_(@_)"/>
    <numFmt numFmtId="167" formatCode="_(* #,##0.0_);_(* \(#,##0.0\);_(* &quot;-&quot;??_);_(@_)"/>
    <numFmt numFmtId="168" formatCode="_(* #,##0.000_);_(* \(#,##0.000\);_(* &quot;-&quot;??_);_(@_)"/>
  </numFmts>
  <fonts count="19"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2"/>
      <name val="Times New Roman"/>
      <family val="1"/>
    </font>
    <font>
      <sz val="12"/>
      <color indexed="8"/>
      <name val="Times New Roman"/>
      <family val="2"/>
    </font>
    <font>
      <sz val="14"/>
      <name val=".VnTime"/>
      <family val="2"/>
    </font>
    <font>
      <sz val="10"/>
      <color theme="1"/>
      <name val="Calibri"/>
      <family val="2"/>
    </font>
    <font>
      <b/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4" fillId="0" borderId="0"/>
    <xf numFmtId="0" fontId="1" fillId="0" borderId="0"/>
    <xf numFmtId="0" fontId="15" fillId="0" borderId="0"/>
    <xf numFmtId="0" fontId="11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6" fontId="3" fillId="0" borderId="0" xfId="1" applyNumberFormat="1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43" fontId="7" fillId="0" borderId="2" xfId="1" applyFont="1" applyBorder="1" applyAlignment="1">
      <alignment horizontal="right" vertical="center" wrapText="1"/>
    </xf>
    <xf numFmtId="166" fontId="7" fillId="0" borderId="2" xfId="1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right" vertical="center" wrapText="1"/>
    </xf>
    <xf numFmtId="2" fontId="8" fillId="0" borderId="2" xfId="1" applyNumberFormat="1" applyFont="1" applyFill="1" applyBorder="1" applyAlignment="1">
      <alignment horizontal="right" vertical="center" wrapText="1"/>
    </xf>
    <xf numFmtId="3" fontId="8" fillId="0" borderId="2" xfId="1" applyNumberFormat="1" applyFont="1" applyFill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3" fillId="0" borderId="2" xfId="1" applyNumberFormat="1" applyFont="1" applyFill="1" applyBorder="1" applyAlignment="1">
      <alignment horizontal="right" vertical="center" wrapText="1"/>
    </xf>
    <xf numFmtId="3" fontId="3" fillId="0" borderId="2" xfId="1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0" xfId="0" applyFont="1"/>
    <xf numFmtId="0" fontId="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3" fontId="6" fillId="0" borderId="2" xfId="1" applyFont="1" applyBorder="1" applyAlignment="1">
      <alignment horizontal="right" vertical="center" wrapText="1"/>
    </xf>
    <xf numFmtId="166" fontId="6" fillId="0" borderId="2" xfId="1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3" fontId="16" fillId="0" borderId="2" xfId="1" applyFont="1" applyBorder="1" applyAlignment="1">
      <alignment horizontal="right" vertical="center" wrapText="1"/>
    </xf>
    <xf numFmtId="166" fontId="16" fillId="0" borderId="2" xfId="1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166" fontId="16" fillId="0" borderId="3" xfId="1" applyNumberFormat="1" applyFont="1" applyBorder="1" applyAlignment="1">
      <alignment horizontal="center" vertical="center" wrapText="1"/>
    </xf>
    <xf numFmtId="166" fontId="16" fillId="0" borderId="0" xfId="1" applyNumberFormat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right" vertical="center" wrapText="1"/>
    </xf>
    <xf numFmtId="166" fontId="3" fillId="0" borderId="2" xfId="1" applyNumberFormat="1" applyFont="1" applyBorder="1" applyAlignment="1">
      <alignment horizontal="right" vertical="center" wrapText="1"/>
    </xf>
    <xf numFmtId="167" fontId="3" fillId="0" borderId="2" xfId="1" applyNumberFormat="1" applyFont="1" applyBorder="1" applyAlignment="1">
      <alignment horizontal="right" vertical="center" wrapText="1"/>
    </xf>
    <xf numFmtId="166" fontId="3" fillId="0" borderId="3" xfId="1" applyNumberFormat="1" applyFont="1" applyBorder="1" applyAlignment="1">
      <alignment horizontal="center" vertical="center" wrapText="1"/>
    </xf>
    <xf numFmtId="166" fontId="3" fillId="0" borderId="0" xfId="1" applyNumberFormat="1" applyFont="1" applyBorder="1" applyAlignment="1">
      <alignment horizontal="center" vertical="center" wrapText="1"/>
    </xf>
    <xf numFmtId="166" fontId="6" fillId="0" borderId="3" xfId="1" applyNumberFormat="1" applyFont="1" applyBorder="1" applyAlignment="1">
      <alignment horizontal="center" vertical="center" wrapText="1"/>
    </xf>
    <xf numFmtId="166" fontId="6" fillId="0" borderId="0" xfId="1" applyNumberFormat="1" applyFont="1" applyBorder="1" applyAlignment="1">
      <alignment horizontal="center" vertical="center" wrapText="1"/>
    </xf>
    <xf numFmtId="166" fontId="12" fillId="0" borderId="0" xfId="1" applyNumberFormat="1" applyFont="1"/>
    <xf numFmtId="166" fontId="7" fillId="0" borderId="0" xfId="1" applyNumberFormat="1" applyFont="1" applyAlignment="1">
      <alignment vertical="center"/>
    </xf>
    <xf numFmtId="166" fontId="16" fillId="0" borderId="0" xfId="1" applyNumberFormat="1" applyFont="1" applyAlignment="1">
      <alignment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2" xfId="1" applyNumberFormat="1" applyFont="1" applyFill="1" applyBorder="1" applyAlignment="1">
      <alignment horizontal="right" vertical="center" wrapText="1"/>
    </xf>
    <xf numFmtId="166" fontId="3" fillId="0" borderId="2" xfId="1" applyNumberFormat="1" applyFont="1" applyFill="1" applyBorder="1" applyAlignment="1">
      <alignment horizontal="right" vertical="center" wrapText="1"/>
    </xf>
    <xf numFmtId="43" fontId="3" fillId="0" borderId="2" xfId="1" applyNumberFormat="1" applyFont="1" applyFill="1" applyBorder="1" applyAlignment="1">
      <alignment horizontal="right" vertical="center" wrapText="1"/>
    </xf>
    <xf numFmtId="164" fontId="3" fillId="0" borderId="2" xfId="1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164" fontId="3" fillId="0" borderId="2" xfId="1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2">
    <cellStyle name="Comma" xfId="1" builtinId="3"/>
    <cellStyle name="Comma [0]" xfId="11" builtinId="6"/>
    <cellStyle name="Comma 2" xfId="2"/>
    <cellStyle name="Comma 3" xfId="3"/>
    <cellStyle name="Normal" xfId="0" builtinId="0"/>
    <cellStyle name="Normal 10" xfId="4"/>
    <cellStyle name="Normal 2" xfId="5"/>
    <cellStyle name="Normal 3" xfId="6"/>
    <cellStyle name="Normal 4" xfId="7"/>
    <cellStyle name="Normal 5 3" xfId="8"/>
    <cellStyle name="Normal 7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257175</xdr:rowOff>
    </xdr:from>
    <xdr:to>
      <xdr:col>1</xdr:col>
      <xdr:colOff>1323975</xdr:colOff>
      <xdr:row>0</xdr:row>
      <xdr:rowOff>257175</xdr:rowOff>
    </xdr:to>
    <xdr:cxnSp macro="">
      <xdr:nvCxnSpPr>
        <xdr:cNvPr id="3" name="Straight Connector 2"/>
        <xdr:cNvCxnSpPr/>
      </xdr:nvCxnSpPr>
      <xdr:spPr>
        <a:xfrm>
          <a:off x="409575" y="257175"/>
          <a:ext cx="1247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workbookViewId="0">
      <selection activeCell="I7" sqref="I7"/>
    </sheetView>
  </sheetViews>
  <sheetFormatPr defaultRowHeight="12.75"/>
  <cols>
    <col min="1" max="1" width="5" style="1" customWidth="1"/>
    <col min="2" max="2" width="27.85546875" style="2" customWidth="1"/>
    <col min="3" max="3" width="8.5703125" style="1" customWidth="1"/>
    <col min="4" max="4" width="8.85546875" style="1" customWidth="1"/>
    <col min="5" max="6" width="7.5703125" style="1" customWidth="1"/>
    <col min="7" max="7" width="6.85546875" style="1" customWidth="1"/>
    <col min="8" max="8" width="10.85546875" style="2" customWidth="1"/>
    <col min="9" max="9" width="11.140625" style="2" customWidth="1"/>
    <col min="10" max="10" width="11.7109375" style="2" customWidth="1"/>
    <col min="11" max="11" width="12.42578125" style="2" customWidth="1"/>
    <col min="12" max="12" width="18.42578125" style="2" customWidth="1"/>
    <col min="13" max="13" width="8.28515625" style="2" customWidth="1"/>
    <col min="14" max="18" width="9.140625" style="2"/>
    <col min="19" max="19" width="12" style="3" bestFit="1" customWidth="1"/>
    <col min="20" max="16384" width="9.140625" style="2"/>
  </cols>
  <sheetData>
    <row r="1" spans="1:19" ht="24.75" customHeight="1">
      <c r="A1" s="55" t="s">
        <v>20</v>
      </c>
      <c r="B1" s="55"/>
      <c r="L1" s="56" t="s">
        <v>8</v>
      </c>
      <c r="M1" s="56"/>
    </row>
    <row r="2" spans="1:19" ht="18.75" customHeight="1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9" ht="22.5" customHeight="1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9" s="20" customFormat="1" ht="141" customHeight="1">
      <c r="A4" s="16" t="s">
        <v>0</v>
      </c>
      <c r="B4" s="16" t="s">
        <v>16</v>
      </c>
      <c r="C4" s="16" t="s">
        <v>1</v>
      </c>
      <c r="D4" s="16" t="s">
        <v>2</v>
      </c>
      <c r="E4" s="16" t="s">
        <v>15</v>
      </c>
      <c r="F4" s="16" t="s">
        <v>13</v>
      </c>
      <c r="G4" s="16" t="s">
        <v>14</v>
      </c>
      <c r="H4" s="16" t="s">
        <v>10</v>
      </c>
      <c r="I4" s="16" t="s">
        <v>11</v>
      </c>
      <c r="J4" s="16" t="s">
        <v>12</v>
      </c>
      <c r="K4" s="16" t="s">
        <v>17</v>
      </c>
      <c r="L4" s="16" t="s">
        <v>18</v>
      </c>
      <c r="M4" s="16" t="s">
        <v>3</v>
      </c>
      <c r="S4" s="43"/>
    </row>
    <row r="5" spans="1:19" ht="25.5" customHeight="1">
      <c r="A5" s="8"/>
      <c r="B5" s="24" t="s">
        <v>7</v>
      </c>
      <c r="C5" s="9"/>
      <c r="D5" s="26">
        <f>SUM(D8:D13)</f>
        <v>28</v>
      </c>
      <c r="E5" s="26">
        <f t="shared" ref="E5:J5" si="0">SUM(E8:E13)</f>
        <v>4.6340000000000003</v>
      </c>
      <c r="F5" s="26">
        <f t="shared" si="0"/>
        <v>4.63</v>
      </c>
      <c r="G5" s="26">
        <f t="shared" si="0"/>
        <v>8.0659999999999989</v>
      </c>
      <c r="H5" s="27">
        <f t="shared" si="0"/>
        <v>149550.9</v>
      </c>
      <c r="I5" s="27">
        <f t="shared" si="0"/>
        <v>12880</v>
      </c>
      <c r="J5" s="27">
        <f t="shared" si="0"/>
        <v>58928</v>
      </c>
      <c r="K5" s="27">
        <f>SUM(K8:K13)</f>
        <v>77742.899999999994</v>
      </c>
      <c r="L5" s="12"/>
      <c r="M5" s="19"/>
    </row>
    <row r="6" spans="1:19" s="7" customFormat="1" ht="25.5" customHeight="1">
      <c r="A6" s="16" t="s">
        <v>5</v>
      </c>
      <c r="B6" s="21" t="s">
        <v>4</v>
      </c>
      <c r="C6" s="4"/>
      <c r="D6" s="5"/>
      <c r="E6" s="5"/>
      <c r="F6" s="5"/>
      <c r="G6" s="5"/>
      <c r="H6" s="6"/>
      <c r="I6" s="6"/>
      <c r="J6" s="6"/>
      <c r="K6" s="6"/>
      <c r="L6" s="6"/>
      <c r="M6" s="18"/>
      <c r="S6" s="44"/>
    </row>
    <row r="7" spans="1:19" s="33" customFormat="1" ht="40.5" customHeight="1">
      <c r="A7" s="29" t="s">
        <v>9</v>
      </c>
      <c r="B7" s="30" t="s">
        <v>24</v>
      </c>
      <c r="C7" s="29"/>
      <c r="D7" s="31"/>
      <c r="E7" s="31"/>
      <c r="F7" s="31"/>
      <c r="G7" s="31"/>
      <c r="H7" s="32"/>
      <c r="I7" s="32"/>
      <c r="J7" s="32"/>
      <c r="K7" s="32"/>
      <c r="L7" s="32"/>
      <c r="M7" s="29"/>
      <c r="N7" s="34"/>
      <c r="O7" s="35"/>
      <c r="S7" s="45"/>
    </row>
    <row r="8" spans="1:19" ht="28.5" customHeight="1">
      <c r="A8" s="25">
        <v>1</v>
      </c>
      <c r="B8" s="28" t="s">
        <v>21</v>
      </c>
      <c r="C8" s="25" t="s">
        <v>25</v>
      </c>
      <c r="D8" s="36">
        <v>9.6999999999999993</v>
      </c>
      <c r="E8" s="36">
        <v>1.0900000000000001</v>
      </c>
      <c r="F8" s="36">
        <v>1.0900000000000001</v>
      </c>
      <c r="G8" s="36">
        <v>1.49</v>
      </c>
      <c r="H8" s="38">
        <v>57550.9</v>
      </c>
      <c r="I8" s="37"/>
      <c r="J8" s="37">
        <v>6428</v>
      </c>
      <c r="K8" s="38">
        <v>51122.9</v>
      </c>
      <c r="L8" s="37" t="s">
        <v>26</v>
      </c>
      <c r="M8" s="25"/>
      <c r="N8" s="39"/>
      <c r="O8" s="40"/>
    </row>
    <row r="9" spans="1:19" ht="33" customHeight="1">
      <c r="A9" s="17">
        <v>2</v>
      </c>
      <c r="B9" s="28" t="s">
        <v>22</v>
      </c>
      <c r="C9" s="25" t="s">
        <v>25</v>
      </c>
      <c r="D9" s="13">
        <v>9</v>
      </c>
      <c r="E9" s="14">
        <v>3.16</v>
      </c>
      <c r="F9" s="14">
        <v>3.16</v>
      </c>
      <c r="G9" s="14">
        <v>5.84</v>
      </c>
      <c r="H9" s="15">
        <v>70000</v>
      </c>
      <c r="I9" s="15">
        <v>12000</v>
      </c>
      <c r="J9" s="15">
        <v>48000</v>
      </c>
      <c r="K9" s="15">
        <v>10000</v>
      </c>
      <c r="L9" s="37" t="s">
        <v>26</v>
      </c>
      <c r="M9" s="16"/>
      <c r="N9" s="41"/>
      <c r="O9" s="42"/>
    </row>
    <row r="10" spans="1:19" ht="25.5" customHeight="1">
      <c r="A10" s="23" t="s">
        <v>6</v>
      </c>
      <c r="B10" s="22" t="s">
        <v>19</v>
      </c>
      <c r="C10" s="9"/>
      <c r="D10" s="10"/>
      <c r="E10" s="11"/>
      <c r="F10" s="11"/>
      <c r="G10" s="11"/>
      <c r="H10" s="12"/>
      <c r="I10" s="12"/>
      <c r="J10" s="12"/>
      <c r="K10" s="12"/>
      <c r="L10" s="12"/>
      <c r="M10" s="19"/>
    </row>
    <row r="11" spans="1:19" ht="44.25" customHeight="1">
      <c r="A11" s="17">
        <v>1</v>
      </c>
      <c r="B11" s="28" t="s">
        <v>27</v>
      </c>
      <c r="C11" s="25" t="s">
        <v>25</v>
      </c>
      <c r="D11" s="13">
        <v>0.88</v>
      </c>
      <c r="E11" s="14">
        <f>D11*30%</f>
        <v>0.26400000000000001</v>
      </c>
      <c r="F11" s="14">
        <v>0.26</v>
      </c>
      <c r="G11" s="14">
        <f>D11-E11</f>
        <v>0.61599999999999999</v>
      </c>
      <c r="H11" s="15">
        <v>17500</v>
      </c>
      <c r="I11" s="15">
        <v>880</v>
      </c>
      <c r="J11" s="15">
        <v>4500</v>
      </c>
      <c r="K11" s="15">
        <f>H11-I11-J11</f>
        <v>12120</v>
      </c>
      <c r="L11" s="37" t="s">
        <v>26</v>
      </c>
      <c r="M11" s="19"/>
    </row>
    <row r="12" spans="1:19" ht="42" customHeight="1">
      <c r="A12" s="17">
        <v>2</v>
      </c>
      <c r="B12" s="28" t="s">
        <v>23</v>
      </c>
      <c r="C12" s="25" t="s">
        <v>25</v>
      </c>
      <c r="D12" s="46">
        <v>1.28</v>
      </c>
      <c r="E12" s="49">
        <v>0.05</v>
      </c>
      <c r="F12" s="49">
        <v>0.05</v>
      </c>
      <c r="G12" s="47">
        <v>0.05</v>
      </c>
      <c r="H12" s="48">
        <v>1000</v>
      </c>
      <c r="I12" s="48"/>
      <c r="J12" s="47"/>
      <c r="K12" s="50">
        <v>1000</v>
      </c>
      <c r="L12" s="37" t="s">
        <v>26</v>
      </c>
      <c r="M12" s="19"/>
      <c r="S12" s="2"/>
    </row>
    <row r="13" spans="1:19" ht="60.75" customHeight="1">
      <c r="A13" s="17">
        <v>3</v>
      </c>
      <c r="B13" s="28" t="s">
        <v>29</v>
      </c>
      <c r="C13" s="25" t="s">
        <v>25</v>
      </c>
      <c r="D13" s="51">
        <v>7.14</v>
      </c>
      <c r="E13" s="17">
        <v>7.0000000000000007E-2</v>
      </c>
      <c r="F13" s="17">
        <v>7.0000000000000007E-2</v>
      </c>
      <c r="G13" s="17">
        <v>7.0000000000000007E-2</v>
      </c>
      <c r="H13" s="52">
        <v>3500</v>
      </c>
      <c r="I13" s="52"/>
      <c r="J13" s="52"/>
      <c r="K13" s="52">
        <v>3500</v>
      </c>
      <c r="L13" s="37" t="s">
        <v>26</v>
      </c>
      <c r="M13" s="19"/>
    </row>
  </sheetData>
  <mergeCells count="4">
    <mergeCell ref="A2:M2"/>
    <mergeCell ref="A3:M3"/>
    <mergeCell ref="A1:B1"/>
    <mergeCell ref="L1:M1"/>
  </mergeCells>
  <pageMargins left="0.2" right="0.2" top="0.75" bottom="0.25" header="0.3" footer="0.3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3D23857B-681F-475E-B3BD-669FA43DDD1F}"/>
</file>

<file path=customXml/itemProps2.xml><?xml version="1.0" encoding="utf-8"?>
<ds:datastoreItem xmlns:ds="http://schemas.openxmlformats.org/officeDocument/2006/customXml" ds:itemID="{D3AD5B43-EB6A-4A0E-B94D-8FEA32E85715}"/>
</file>

<file path=customXml/itemProps3.xml><?xml version="1.0" encoding="utf-8"?>
<ds:datastoreItem xmlns:ds="http://schemas.openxmlformats.org/officeDocument/2006/customXml" ds:itemID="{F5996E65-8890-4C3C-9B2E-34EEF2BB54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số 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2025-11-10T03:29:06Z</cp:lastPrinted>
  <dcterms:created xsi:type="dcterms:W3CDTF">2020-10-27T02:27:52Z</dcterms:created>
  <dcterms:modified xsi:type="dcterms:W3CDTF">2026-05-26T07:41:31Z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